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<sst xmlns="http://schemas.openxmlformats.org/spreadsheetml/2006/main" count="127" uniqueCount="124">
  <si>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</si>
  <si>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</si>
  <si>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</si>
  <si>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</si>
  <si>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</si>
  <si>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</si>
  <si>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</si>
  <si>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</si>
  <si>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</si>
  <si>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</si>
  <si>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</si>
  <si>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</si>
  <si>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</si>
  <si>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</si>
  <si>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</si>
  <si>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</si>
  <si>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</si>
  <si>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</si>
  <si>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</si>
  <si>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</si>
  <si>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</si>
  <si>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</si>
  <si>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</si>
  <si>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</si>
  <si>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</si>
  <si>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</si>
  <si>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</si>
  <si>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</si>
  <si>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</si>
  <si>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</si>
  <si>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</si>
  <si>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</si>
  <si>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</si>
  <si>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</si>
  <si>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</si>
  <si>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</si>
  <si>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</si>
  <si>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</si>
  <si>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</si>
  <si>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</si>
  <si>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</si>
  <si>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</si>
  <si>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</si>
  <si>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</si>
  <si>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</si>
  <si>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</si>
  <si>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</si>
  <si>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</si>
  <si>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</si>
  <si>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</si>
  <si>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</si>
  <si>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</si>
  <si>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</si>
  <si>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</si>
  <si>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</si>
  <si>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</si>
  <si>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</si>
  <si>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</si>
  <si>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</si>
  <si>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</si>
  <si>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</si>
  <si>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</si>
  <si>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</si>
  <si>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</si>
  <si>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</si>
  <si>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</si>
  <si>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</si>
  <si>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</si>
  <si>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</si>
  <si>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</si>
  <si>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</si>
  <si>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</si>
  <si>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</si>
  <si>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</si>
  <si>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</si>
  <si>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</si>
  <si>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</si>
  <si>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</si>
  <si>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</si>
  <si>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</si>
  <si>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</si>
  <si>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</si>
  <si>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</si>
  <si>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</si>
  <si>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</si>
  <si>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</si>
  <si>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</si>
  <si>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</si>
  <si>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</si>
  <si>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</si>
  <si>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</si>
  <si>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</si>
  <si>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</si>
  <si>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</si>
  <si>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</si>
  <si>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</si>
  <si>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</si>
  <si>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</si>
  <si>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</si>
  <si>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</si>
  <si>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</si>
  <si>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</si>
  <si>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</si>
  <si>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</si>
  <si>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</si>
  <si>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</si>
  <si>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</si>
  <si>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</si>
  <si>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</si>
  <si>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</si>
  <si>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</si>
  <si>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</si>
  <si>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</si>
  <si>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</si>
  <si>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</si>
  <si>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</si>
  <si>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</si>
  <si>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</si>
  <si>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</si>
  <si>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</si>
  <si>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PALMAR DE BRAVO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</si>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</sst>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84</xdr:row>
      <xdr:rowOff>9525</xdr:rowOff>
    </xdr:from>
    <xdr:to>
      <xdr:col>1</xdr:col>
      <xdr:colOff>3314700</xdr:colOff>
      <xdr:row>92</xdr:row>
      <xdr:rowOff>104775</xdr:rowOff>
    </xdr:to>
    <xdr:sp>
      <xdr:nvSpPr>
        <xdr:cNvPr id="1" name="Rectángulo redondeado 1"/>
        <xdr:cNvSpPr>
          <a:spLocks/>
        </xdr:cNvSpPr>
      </xdr:nvSpPr>
      <xdr:spPr>
        <a:xfrm>
          <a:off x="190500" y="15487650"/>
          <a:ext cx="3209925" cy="16192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ADAN GALDINO SILVA VALERIANO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4</xdr:col>
      <xdr:colOff>2447925</xdr:colOff>
      <xdr:row>84</xdr:row>
      <xdr:rowOff>0</xdr:rowOff>
    </xdr:from>
    <xdr:to>
      <xdr:col>6</xdr:col>
      <xdr:colOff>866775</xdr:colOff>
      <xdr:row>92</xdr:row>
      <xdr:rowOff>85725</xdr:rowOff>
    </xdr:to>
    <xdr:sp>
      <xdr:nvSpPr>
        <xdr:cNvPr id="2" name="Rectángulo redondeado 2"/>
        <xdr:cNvSpPr>
          <a:spLocks/>
        </xdr:cNvSpPr>
      </xdr:nvSpPr>
      <xdr:spPr>
        <a:xfrm>
          <a:off x="8277225" y="15478125"/>
          <a:ext cx="3200400" cy="16097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JOAQUIN JIMENEZ REYES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GENERAL</a:t>
          </a:r>
        </a:p>
      </xdr:txBody>
    </xdr:sp>
    <xdr:clientData/>
  </xdr:twoCellAnchor>
  <xdr:twoCellAnchor>
    <xdr:from>
      <xdr:col>2</xdr:col>
      <xdr:colOff>361950</xdr:colOff>
      <xdr:row>84</xdr:row>
      <xdr:rowOff>38100</xdr:rowOff>
    </xdr:from>
    <xdr:to>
      <xdr:col>4</xdr:col>
      <xdr:colOff>1590675</xdr:colOff>
      <xdr:row>92</xdr:row>
      <xdr:rowOff>123825</xdr:rowOff>
    </xdr:to>
    <xdr:sp>
      <xdr:nvSpPr>
        <xdr:cNvPr id="3" name="Rectángulo redondeado 3"/>
        <xdr:cNvSpPr>
          <a:spLocks/>
        </xdr:cNvSpPr>
      </xdr:nvSpPr>
      <xdr:spPr>
        <a:xfrm>
          <a:off x="4210050" y="15516225"/>
          <a:ext cx="3209925" cy="16097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RODRIGO SANTIAGO VASQUEZ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="55" zoomScaleNormal="55" zoomScalePageLayoutView="0" workbookViewId="0" topLeftCell="A1">
      <pane ySplit="6" topLeftCell="A49" activePane="bottomLeft" state="frozen"/>
      <selection pane="topLeft" activeCell="A1" sqref="A1"/>
      <selection pane="bottomLeft" activeCell="E77" sqref="E7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20529171.03</v>
      </c>
      <c r="D9" s="9">
        <f>SUM(D10:D16)</f>
        <v>11955098.06</v>
      </c>
      <c r="E9" s="11" t="s">
        <v>8</v>
      </c>
      <c r="F9" s="9">
        <f>SUM(F10:F18)</f>
        <v>3820710.25</v>
      </c>
      <c r="G9" s="9">
        <f>SUM(G10:G18)</f>
        <v>3679088.97</v>
      </c>
    </row>
    <row r="10" spans="2:7" ht="12.75">
      <c r="B10" s="12" t="s">
        <v>9</v>
      </c>
      <c r="C10" s="9">
        <v>173169.12</v>
      </c>
      <c r="D10" s="9">
        <v>40161.22</v>
      </c>
      <c r="E10" s="13" t="s">
        <v>10</v>
      </c>
      <c r="F10" s="9">
        <v>10000.46</v>
      </c>
      <c r="G10" s="9">
        <v>0.46</v>
      </c>
    </row>
    <row r="11" spans="2:7" ht="12.75">
      <c r="B11" s="12" t="s">
        <v>11</v>
      </c>
      <c r="C11" s="9">
        <v>20356001.91</v>
      </c>
      <c r="D11" s="9">
        <v>11914936.84</v>
      </c>
      <c r="E11" s="13" t="s">
        <v>12</v>
      </c>
      <c r="F11" s="9">
        <v>233.72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2500</v>
      </c>
      <c r="G14" s="9">
        <v>2500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598246.49</v>
      </c>
      <c r="G16" s="9">
        <v>406825.6</v>
      </c>
    </row>
    <row r="17" spans="2:7" ht="12.75">
      <c r="B17" s="10" t="s">
        <v>23</v>
      </c>
      <c r="C17" s="9">
        <f>SUM(C18:C24)</f>
        <v>872953.75</v>
      </c>
      <c r="D17" s="9">
        <f>SUM(D18:D24)</f>
        <v>783312.3300000001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3209729.58</v>
      </c>
      <c r="G18" s="9">
        <v>3269762.91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861083.95</v>
      </c>
      <c r="D20" s="9">
        <v>781083.53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11869.8</v>
      </c>
      <c r="D24" s="9">
        <v>2228.8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177480.01</v>
      </c>
      <c r="D25" s="9">
        <f>SUM(D26:D30)</f>
        <v>0.01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177480.01</v>
      </c>
      <c r="D29" s="9">
        <v>0.01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21579604.790000003</v>
      </c>
      <c r="D47" s="9">
        <f>D9+D17+D25+D31+D37+D38+D41</f>
        <v>12738410.4</v>
      </c>
      <c r="E47" s="8" t="s">
        <v>82</v>
      </c>
      <c r="F47" s="9">
        <f>F9+F19+F23+F26+F27+F31+F38+F42</f>
        <v>3820710.25</v>
      </c>
      <c r="G47" s="9">
        <f>G9+G19+G23+G26+G27+G31+G38+G42</f>
        <v>3679088.97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12926489.7</v>
      </c>
      <c r="D52" s="9">
        <v>11068132.65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9355494.65</v>
      </c>
      <c r="D53" s="9">
        <v>9158486.45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-425267.73</v>
      </c>
      <c r="D55" s="9">
        <v>-425267.73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3820710.25</v>
      </c>
      <c r="G59" s="9">
        <f>G47+G57</f>
        <v>3679088.97</v>
      </c>
    </row>
    <row r="60" spans="2:7" ht="25.5">
      <c r="B60" s="6" t="s">
        <v>102</v>
      </c>
      <c r="C60" s="9">
        <f>SUM(C50:C58)</f>
        <v>21856716.62</v>
      </c>
      <c r="D60" s="9">
        <f>SUM(D50:D58)</f>
        <v>19801351.37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43436321.410000004</v>
      </c>
      <c r="D62" s="9">
        <f>D47+D60</f>
        <v>32539761.770000003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16272172.33</v>
      </c>
      <c r="G63" s="9">
        <f>SUM(G64:G66)</f>
        <v>16272172.33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707000</v>
      </c>
      <c r="G65" s="9">
        <v>707000</v>
      </c>
    </row>
    <row r="66" spans="2:7" ht="12.75">
      <c r="B66" s="10"/>
      <c r="C66" s="9"/>
      <c r="D66" s="9"/>
      <c r="E66" s="11" t="s">
        <v>108</v>
      </c>
      <c r="F66" s="9">
        <v>15565172.33</v>
      </c>
      <c r="G66" s="9">
        <v>15565172.33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23343438.83</v>
      </c>
      <c r="G68" s="9">
        <f>SUM(G69:G73)</f>
        <v>12588500.47</v>
      </c>
    </row>
    <row r="69" spans="2:7" ht="12.75">
      <c r="B69" s="10"/>
      <c r="C69" s="9"/>
      <c r="D69" s="9"/>
      <c r="E69" s="11" t="s">
        <v>110</v>
      </c>
      <c r="F69" s="9">
        <v>10754938.36</v>
      </c>
      <c r="G69" s="9">
        <v>9986354.18</v>
      </c>
    </row>
    <row r="70" spans="2:7" ht="12.75">
      <c r="B70" s="10"/>
      <c r="C70" s="9"/>
      <c r="D70" s="9"/>
      <c r="E70" s="11" t="s">
        <v>111</v>
      </c>
      <c r="F70" s="9">
        <v>27734646.16</v>
      </c>
      <c r="G70" s="9">
        <v>17748291.98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-15146145.69</v>
      </c>
      <c r="G73" s="9">
        <v>-15146145.69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39615611.16</v>
      </c>
      <c r="G79" s="9">
        <f>G63+G68+G75</f>
        <v>28860672.8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43436321.41</v>
      </c>
      <c r="G81" s="9">
        <f>G59+G79</f>
        <v>32539761.77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2022-05-20T20:02:27Z</dcterms:modified>
  <cp:category/>
  <cp:version/>
  <cp:contentType/>
  <cp:contentStatus/>
</cp:coreProperties>
</file>