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<sst xmlns="http://schemas.openxmlformats.org/spreadsheetml/2006/main" count="162" uniqueCount="89">
  <si>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</si>
  <si>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</si>
  <si>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</si>
  <si>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</si>
  <si>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</si>
  <si>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</si>
  <si>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</si>
  <si>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</si>
  <si>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</si>
  <si>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</si>
  <si>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</si>
  <si>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</si>
  <si>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</si>
  <si>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</si>
  <si>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</si>
  <si>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</si>
  <si>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</si>
  <si>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</si>
  <si>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</si>
  <si>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</si>
  <si>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</si>
  <si>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</si>
  <si>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</si>
  <si>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</si>
  <si>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</si>
  <si>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</si>
  <si>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</si>
  <si>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</si>
  <si>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</si>
  <si>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</si>
  <si>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</si>
  <si>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</si>
  <si>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</si>
  <si>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</si>
  <si>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</si>
  <si>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</si>
  <si>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</si>
  <si>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</si>
  <si>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</si>
  <si>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</si>
  <si>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</si>
  <si>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</si>
  <si>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</si>
  <si>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</si>
  <si>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</si>
  <si>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</si>
  <si>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</si>
  <si>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</si>
  <si>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</si>
  <si>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</si>
  <si>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</si>
  <si>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</si>
  <si>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</si>
  <si>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</si>
  <si>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</si>
  <si>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</si>
  <si>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</si>
  <si>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</si>
  <si>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</si>
  <si>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</si>
  <si>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</si>
  <si>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</si>
  <si>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</si>
  <si>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</si>
  <si>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</si>
  <si>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</si>
  <si>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</si>
  <si>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</si>
  <si>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</si>
  <si>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</si>
  <si>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</si>
  <si>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</si>
  <si>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</si>
  <si>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</si>
  <si>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</si>
  <si>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</si>
  <si>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</si>
  <si>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</si>
  <si>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</si>
  <si>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</si>
  <si>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</si>
  <si>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</si>
  <si>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</si>
  <si>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</si>
  <si>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</si>
  <si>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</si>
  <si>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</si>
  <si>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PALMAR DE BRAVO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</si>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</sst>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163</xdr:row>
      <xdr:rowOff>9525</xdr:rowOff>
    </xdr:from>
    <xdr:to>
      <xdr:col>2</xdr:col>
      <xdr:colOff>2400300</xdr:colOff>
      <xdr:row>171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400050" y="27051000"/>
          <a:ext cx="300037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5</xdr:col>
      <xdr:colOff>628650</xdr:colOff>
      <xdr:row>163</xdr:row>
      <xdr:rowOff>0</xdr:rowOff>
    </xdr:from>
    <xdr:to>
      <xdr:col>8</xdr:col>
      <xdr:colOff>857250</xdr:colOff>
      <xdr:row>171</xdr:row>
      <xdr:rowOff>9525</xdr:rowOff>
    </xdr:to>
    <xdr:sp>
      <xdr:nvSpPr>
        <xdr:cNvPr id="2" name="Rectángulo redondeado 2"/>
        <xdr:cNvSpPr>
          <a:spLocks/>
        </xdr:cNvSpPr>
      </xdr:nvSpPr>
      <xdr:spPr>
        <a:xfrm>
          <a:off x="7038975" y="27041475"/>
          <a:ext cx="2990850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2</xdr:col>
      <xdr:colOff>2714625</xdr:colOff>
      <xdr:row>163</xdr:row>
      <xdr:rowOff>38100</xdr:rowOff>
    </xdr:from>
    <xdr:to>
      <xdr:col>5</xdr:col>
      <xdr:colOff>314325</xdr:colOff>
      <xdr:row>171</xdr:row>
      <xdr:rowOff>47625</xdr:rowOff>
    </xdr:to>
    <xdr:sp>
      <xdr:nvSpPr>
        <xdr:cNvPr id="3" name="Rectángulo redondeado 3"/>
        <xdr:cNvSpPr>
          <a:spLocks/>
        </xdr:cNvSpPr>
      </xdr:nvSpPr>
      <xdr:spPr>
        <a:xfrm>
          <a:off x="3714750" y="27079575"/>
          <a:ext cx="3009900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70" zoomScaleNormal="70" zoomScalePageLayoutView="0" workbookViewId="0" topLeftCell="A1">
      <pane ySplit="9" topLeftCell="A151" activePane="bottomLeft" state="frozen"/>
      <selection pane="topLeft" activeCell="A1" sqref="A1"/>
      <selection pane="bottomLeft" activeCell="I166" sqref="I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76454059</v>
      </c>
      <c r="E10" s="14">
        <f t="shared" si="0"/>
        <v>0</v>
      </c>
      <c r="F10" s="14">
        <f t="shared" si="0"/>
        <v>76454059</v>
      </c>
      <c r="G10" s="14">
        <f t="shared" si="0"/>
        <v>21987430.410000004</v>
      </c>
      <c r="H10" s="14">
        <f t="shared" si="0"/>
        <v>21987196.69</v>
      </c>
      <c r="I10" s="14">
        <f t="shared" si="0"/>
        <v>54466628.589999996</v>
      </c>
    </row>
    <row r="11" spans="2:9" ht="12.75">
      <c r="B11" s="3" t="s">
        <v>12</v>
      </c>
      <c r="C11" s="9"/>
      <c r="D11" s="15">
        <f aca="true" t="shared" si="1" ref="D11:I11">SUM(D12:D18)</f>
        <v>37378764.67</v>
      </c>
      <c r="E11" s="15">
        <f t="shared" si="1"/>
        <v>0</v>
      </c>
      <c r="F11" s="15">
        <f t="shared" si="1"/>
        <v>37378764.67</v>
      </c>
      <c r="G11" s="15">
        <f t="shared" si="1"/>
        <v>10590928.700000001</v>
      </c>
      <c r="H11" s="15">
        <f t="shared" si="1"/>
        <v>10590928.700000001</v>
      </c>
      <c r="I11" s="15">
        <f t="shared" si="1"/>
        <v>26787835.970000003</v>
      </c>
    </row>
    <row r="12" spans="2:9" ht="12.75">
      <c r="B12" s="13" t="s">
        <v>13</v>
      </c>
      <c r="C12" s="11"/>
      <c r="D12" s="15">
        <v>34414333.39</v>
      </c>
      <c r="E12" s="16">
        <v>0</v>
      </c>
      <c r="F12" s="16">
        <f>D12+E12</f>
        <v>34414333.39</v>
      </c>
      <c r="G12" s="16">
        <v>10347374.4</v>
      </c>
      <c r="H12" s="16">
        <v>10347374.4</v>
      </c>
      <c r="I12" s="16">
        <f>F12-G12</f>
        <v>24066958.990000002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2864431.28</v>
      </c>
      <c r="E14" s="16">
        <v>0</v>
      </c>
      <c r="F14" s="16">
        <f t="shared" si="2"/>
        <v>2864431.28</v>
      </c>
      <c r="G14" s="16">
        <v>243554.3</v>
      </c>
      <c r="H14" s="16">
        <v>243554.3</v>
      </c>
      <c r="I14" s="16">
        <f t="shared" si="3"/>
        <v>2620876.98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100000</v>
      </c>
      <c r="E16" s="16">
        <v>0</v>
      </c>
      <c r="F16" s="16">
        <f t="shared" si="2"/>
        <v>100000</v>
      </c>
      <c r="G16" s="16">
        <v>0</v>
      </c>
      <c r="H16" s="16">
        <v>0</v>
      </c>
      <c r="I16" s="16">
        <f t="shared" si="3"/>
        <v>100000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14958988.78</v>
      </c>
      <c r="E19" s="15">
        <f t="shared" si="4"/>
        <v>0</v>
      </c>
      <c r="F19" s="15">
        <f t="shared" si="4"/>
        <v>14958988.78</v>
      </c>
      <c r="G19" s="15">
        <f t="shared" si="4"/>
        <v>2625947.65</v>
      </c>
      <c r="H19" s="15">
        <f t="shared" si="4"/>
        <v>2625713.9299999997</v>
      </c>
      <c r="I19" s="15">
        <f t="shared" si="4"/>
        <v>12333041.129999999</v>
      </c>
    </row>
    <row r="20" spans="2:9" ht="12.75">
      <c r="B20" s="13" t="s">
        <v>21</v>
      </c>
      <c r="C20" s="11"/>
      <c r="D20" s="15">
        <v>3906478.26</v>
      </c>
      <c r="E20" s="16">
        <v>-3000</v>
      </c>
      <c r="F20" s="15">
        <f aca="true" t="shared" si="5" ref="F20:F28">D20+E20</f>
        <v>3903478.26</v>
      </c>
      <c r="G20" s="16">
        <v>670575.1</v>
      </c>
      <c r="H20" s="16">
        <v>670575.1</v>
      </c>
      <c r="I20" s="16">
        <f>F20-G20</f>
        <v>3232903.1599999997</v>
      </c>
    </row>
    <row r="21" spans="2:9" ht="12.75">
      <c r="B21" s="13" t="s">
        <v>22</v>
      </c>
      <c r="C21" s="11"/>
      <c r="D21" s="15">
        <v>3430136.49</v>
      </c>
      <c r="E21" s="16">
        <v>0</v>
      </c>
      <c r="F21" s="15">
        <f t="shared" si="5"/>
        <v>3430136.49</v>
      </c>
      <c r="G21" s="16">
        <v>28283.34</v>
      </c>
      <c r="H21" s="16">
        <v>28283.34</v>
      </c>
      <c r="I21" s="16">
        <f aca="true" t="shared" si="6" ref="I21:I83">F21-G21</f>
        <v>3401853.1500000004</v>
      </c>
    </row>
    <row r="22" spans="2:9" ht="12.75">
      <c r="B22" s="13" t="s">
        <v>23</v>
      </c>
      <c r="C22" s="11"/>
      <c r="D22" s="15">
        <v>1800</v>
      </c>
      <c r="E22" s="16">
        <v>0</v>
      </c>
      <c r="F22" s="15">
        <f t="shared" si="5"/>
        <v>1800</v>
      </c>
      <c r="G22" s="16">
        <v>0</v>
      </c>
      <c r="H22" s="16">
        <v>0</v>
      </c>
      <c r="I22" s="16">
        <f t="shared" si="6"/>
        <v>1800</v>
      </c>
    </row>
    <row r="23" spans="2:9" ht="12.75">
      <c r="B23" s="13" t="s">
        <v>24</v>
      </c>
      <c r="C23" s="11"/>
      <c r="D23" s="15">
        <v>458803.65</v>
      </c>
      <c r="E23" s="16">
        <v>0</v>
      </c>
      <c r="F23" s="15">
        <f t="shared" si="5"/>
        <v>458803.65</v>
      </c>
      <c r="G23" s="16">
        <v>118290.77</v>
      </c>
      <c r="H23" s="16">
        <v>118290.77</v>
      </c>
      <c r="I23" s="16">
        <f t="shared" si="6"/>
        <v>340512.88</v>
      </c>
    </row>
    <row r="24" spans="2:9" ht="12.75">
      <c r="B24" s="13" t="s">
        <v>25</v>
      </c>
      <c r="C24" s="11"/>
      <c r="D24" s="15">
        <v>2058007.28</v>
      </c>
      <c r="E24" s="16">
        <v>-20000</v>
      </c>
      <c r="F24" s="15">
        <f t="shared" si="5"/>
        <v>2038007.28</v>
      </c>
      <c r="G24" s="16">
        <v>342299.11</v>
      </c>
      <c r="H24" s="16">
        <v>342299.11</v>
      </c>
      <c r="I24" s="16">
        <f t="shared" si="6"/>
        <v>1695708.17</v>
      </c>
    </row>
    <row r="25" spans="2:9" ht="12.75">
      <c r="B25" s="13" t="s">
        <v>26</v>
      </c>
      <c r="C25" s="11"/>
      <c r="D25" s="15">
        <v>3950454.61</v>
      </c>
      <c r="E25" s="16">
        <v>0</v>
      </c>
      <c r="F25" s="15">
        <f t="shared" si="5"/>
        <v>3950454.61</v>
      </c>
      <c r="G25" s="16">
        <v>1184025.85</v>
      </c>
      <c r="H25" s="16">
        <v>1184025.85</v>
      </c>
      <c r="I25" s="16">
        <f t="shared" si="6"/>
        <v>2766428.76</v>
      </c>
    </row>
    <row r="26" spans="2:9" ht="12.75">
      <c r="B26" s="13" t="s">
        <v>27</v>
      </c>
      <c r="C26" s="11"/>
      <c r="D26" s="15">
        <v>395865.75</v>
      </c>
      <c r="E26" s="16">
        <v>20000</v>
      </c>
      <c r="F26" s="15">
        <f t="shared" si="5"/>
        <v>415865.75</v>
      </c>
      <c r="G26" s="16">
        <v>180499.32</v>
      </c>
      <c r="H26" s="16">
        <v>180499.32</v>
      </c>
      <c r="I26" s="16">
        <f t="shared" si="6"/>
        <v>235366.43</v>
      </c>
    </row>
    <row r="27" spans="2:9" ht="12.75">
      <c r="B27" s="13" t="s">
        <v>28</v>
      </c>
      <c r="C27" s="11"/>
      <c r="D27" s="15">
        <v>0</v>
      </c>
      <c r="E27" s="16">
        <v>13000</v>
      </c>
      <c r="F27" s="15">
        <f t="shared" si="5"/>
        <v>13000</v>
      </c>
      <c r="G27" s="16">
        <v>30382.85</v>
      </c>
      <c r="H27" s="16">
        <v>30382.85</v>
      </c>
      <c r="I27" s="16">
        <f t="shared" si="6"/>
        <v>-17382.85</v>
      </c>
    </row>
    <row r="28" spans="2:9" ht="12.75">
      <c r="B28" s="13" t="s">
        <v>29</v>
      </c>
      <c r="C28" s="11"/>
      <c r="D28" s="15">
        <v>757442.74</v>
      </c>
      <c r="E28" s="16">
        <v>-10000</v>
      </c>
      <c r="F28" s="15">
        <f t="shared" si="5"/>
        <v>747442.74</v>
      </c>
      <c r="G28" s="16">
        <v>71591.31</v>
      </c>
      <c r="H28" s="16">
        <v>71357.59</v>
      </c>
      <c r="I28" s="16">
        <f t="shared" si="6"/>
        <v>675851.4299999999</v>
      </c>
    </row>
    <row r="29" spans="2:9" ht="12.75">
      <c r="B29" s="3" t="s">
        <v>30</v>
      </c>
      <c r="C29" s="9"/>
      <c r="D29" s="15">
        <f aca="true" t="shared" si="7" ref="D29:I29">SUM(D30:D38)</f>
        <v>13082611.04</v>
      </c>
      <c r="E29" s="15">
        <f t="shared" si="7"/>
        <v>0</v>
      </c>
      <c r="F29" s="15">
        <f t="shared" si="7"/>
        <v>13082611.04</v>
      </c>
      <c r="G29" s="15">
        <f t="shared" si="7"/>
        <v>7177710.6</v>
      </c>
      <c r="H29" s="15">
        <f t="shared" si="7"/>
        <v>7177710.6</v>
      </c>
      <c r="I29" s="15">
        <f t="shared" si="7"/>
        <v>5904900.44</v>
      </c>
    </row>
    <row r="30" spans="2:9" ht="12.75">
      <c r="B30" s="13" t="s">
        <v>31</v>
      </c>
      <c r="C30" s="11"/>
      <c r="D30" s="15">
        <v>520958.36</v>
      </c>
      <c r="E30" s="16">
        <v>3000</v>
      </c>
      <c r="F30" s="15">
        <f aca="true" t="shared" si="8" ref="F30:F38">D30+E30</f>
        <v>523958.36</v>
      </c>
      <c r="G30" s="16">
        <v>817519.15</v>
      </c>
      <c r="H30" s="16">
        <v>817519.15</v>
      </c>
      <c r="I30" s="16">
        <f t="shared" si="6"/>
        <v>-293560.79000000004</v>
      </c>
    </row>
    <row r="31" spans="2:9" ht="12.75">
      <c r="B31" s="13" t="s">
        <v>32</v>
      </c>
      <c r="C31" s="11"/>
      <c r="D31" s="15">
        <v>896331.08</v>
      </c>
      <c r="E31" s="16">
        <v>0</v>
      </c>
      <c r="F31" s="15">
        <f t="shared" si="8"/>
        <v>896331.08</v>
      </c>
      <c r="G31" s="16">
        <v>257398.42</v>
      </c>
      <c r="H31" s="16">
        <v>257398.42</v>
      </c>
      <c r="I31" s="16">
        <f t="shared" si="6"/>
        <v>638932.6599999999</v>
      </c>
    </row>
    <row r="32" spans="2:9" ht="12.75">
      <c r="B32" s="13" t="s">
        <v>33</v>
      </c>
      <c r="C32" s="11"/>
      <c r="D32" s="15">
        <v>3509830.7</v>
      </c>
      <c r="E32" s="16">
        <v>-17000</v>
      </c>
      <c r="F32" s="15">
        <f t="shared" si="8"/>
        <v>3492830.7</v>
      </c>
      <c r="G32" s="16">
        <v>2360285.21</v>
      </c>
      <c r="H32" s="16">
        <v>2360285.21</v>
      </c>
      <c r="I32" s="16">
        <f t="shared" si="6"/>
        <v>1132545.4900000002</v>
      </c>
    </row>
    <row r="33" spans="2:9" ht="12.75">
      <c r="B33" s="13" t="s">
        <v>34</v>
      </c>
      <c r="C33" s="11"/>
      <c r="D33" s="15">
        <v>358322.78</v>
      </c>
      <c r="E33" s="16">
        <v>0</v>
      </c>
      <c r="F33" s="15">
        <f t="shared" si="8"/>
        <v>358322.78</v>
      </c>
      <c r="G33" s="16">
        <v>77751.81</v>
      </c>
      <c r="H33" s="16">
        <v>77751.81</v>
      </c>
      <c r="I33" s="16">
        <f t="shared" si="6"/>
        <v>280570.97000000003</v>
      </c>
    </row>
    <row r="34" spans="2:9" ht="12.75">
      <c r="B34" s="13" t="s">
        <v>35</v>
      </c>
      <c r="C34" s="11"/>
      <c r="D34" s="15">
        <v>2087750.59</v>
      </c>
      <c r="E34" s="16">
        <v>-26000</v>
      </c>
      <c r="F34" s="15">
        <f t="shared" si="8"/>
        <v>2061750.59</v>
      </c>
      <c r="G34" s="16">
        <v>284691.12</v>
      </c>
      <c r="H34" s="16">
        <v>284691.12</v>
      </c>
      <c r="I34" s="16">
        <f t="shared" si="6"/>
        <v>1777059.4700000002</v>
      </c>
    </row>
    <row r="35" spans="2:9" ht="12.75">
      <c r="B35" s="13" t="s">
        <v>36</v>
      </c>
      <c r="C35" s="11"/>
      <c r="D35" s="15">
        <v>179518.68</v>
      </c>
      <c r="E35" s="16">
        <v>140000</v>
      </c>
      <c r="F35" s="15">
        <f t="shared" si="8"/>
        <v>319518.68</v>
      </c>
      <c r="G35" s="16">
        <v>197534.08</v>
      </c>
      <c r="H35" s="16">
        <v>197534.08</v>
      </c>
      <c r="I35" s="16">
        <f t="shared" si="6"/>
        <v>121984.6</v>
      </c>
    </row>
    <row r="36" spans="2:9" ht="12.75">
      <c r="B36" s="13" t="s">
        <v>37</v>
      </c>
      <c r="C36" s="11"/>
      <c r="D36" s="15">
        <v>233910.26</v>
      </c>
      <c r="E36" s="16">
        <v>0</v>
      </c>
      <c r="F36" s="15">
        <f t="shared" si="8"/>
        <v>233910.26</v>
      </c>
      <c r="G36" s="16">
        <v>85121.15</v>
      </c>
      <c r="H36" s="16">
        <v>85121.15</v>
      </c>
      <c r="I36" s="16">
        <f t="shared" si="6"/>
        <v>148789.11000000002</v>
      </c>
    </row>
    <row r="37" spans="2:9" ht="12.75">
      <c r="B37" s="13" t="s">
        <v>38</v>
      </c>
      <c r="C37" s="11"/>
      <c r="D37" s="15">
        <v>4458985.59</v>
      </c>
      <c r="E37" s="16">
        <v>-100000</v>
      </c>
      <c r="F37" s="15">
        <f t="shared" si="8"/>
        <v>4358985.59</v>
      </c>
      <c r="G37" s="16">
        <v>2799453.9</v>
      </c>
      <c r="H37" s="16">
        <v>2799453.9</v>
      </c>
      <c r="I37" s="16">
        <f t="shared" si="6"/>
        <v>1559531.69</v>
      </c>
    </row>
    <row r="38" spans="2:9" ht="12.75">
      <c r="B38" s="13" t="s">
        <v>39</v>
      </c>
      <c r="C38" s="11"/>
      <c r="D38" s="15">
        <v>837003</v>
      </c>
      <c r="E38" s="16">
        <v>0</v>
      </c>
      <c r="F38" s="15">
        <f t="shared" si="8"/>
        <v>837003</v>
      </c>
      <c r="G38" s="16">
        <v>297955.76</v>
      </c>
      <c r="H38" s="16">
        <v>297955.76</v>
      </c>
      <c r="I38" s="16">
        <f t="shared" si="6"/>
        <v>539047.24</v>
      </c>
    </row>
    <row r="39" spans="2:9" ht="25.5" customHeight="1">
      <c r="B39" s="26" t="s">
        <v>40</v>
      </c>
      <c r="C39" s="27"/>
      <c r="D39" s="15">
        <f aca="true" t="shared" si="9" ref="D39:I39">SUM(D40:D48)</f>
        <v>3390646.15</v>
      </c>
      <c r="E39" s="15">
        <f t="shared" si="9"/>
        <v>0</v>
      </c>
      <c r="F39" s="15">
        <f>SUM(F40:F48)</f>
        <v>3390646.15</v>
      </c>
      <c r="G39" s="15">
        <f t="shared" si="9"/>
        <v>1395835.26</v>
      </c>
      <c r="H39" s="15">
        <f t="shared" si="9"/>
        <v>1395835.26</v>
      </c>
      <c r="I39" s="15">
        <f t="shared" si="9"/>
        <v>1994810.89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3390646.15</v>
      </c>
      <c r="E43" s="16">
        <v>0</v>
      </c>
      <c r="F43" s="15">
        <f t="shared" si="10"/>
        <v>3390646.15</v>
      </c>
      <c r="G43" s="16">
        <v>1395835.26</v>
      </c>
      <c r="H43" s="16">
        <v>1395835.26</v>
      </c>
      <c r="I43" s="16">
        <f t="shared" si="6"/>
        <v>1994810.89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695298.1</v>
      </c>
      <c r="E49" s="15">
        <f t="shared" si="11"/>
        <v>0</v>
      </c>
      <c r="F49" s="15">
        <f t="shared" si="11"/>
        <v>695298.1</v>
      </c>
      <c r="G49" s="15">
        <f t="shared" si="11"/>
        <v>197008.2</v>
      </c>
      <c r="H49" s="15">
        <f t="shared" si="11"/>
        <v>197008.2</v>
      </c>
      <c r="I49" s="15">
        <f t="shared" si="11"/>
        <v>498289.9</v>
      </c>
    </row>
    <row r="50" spans="2:9" ht="12.75">
      <c r="B50" s="13" t="s">
        <v>51</v>
      </c>
      <c r="C50" s="11"/>
      <c r="D50" s="15">
        <v>409833.6</v>
      </c>
      <c r="E50" s="16">
        <v>-50000</v>
      </c>
      <c r="F50" s="15">
        <f t="shared" si="10"/>
        <v>359833.6</v>
      </c>
      <c r="G50" s="16">
        <v>94481.6</v>
      </c>
      <c r="H50" s="16">
        <v>94481.6</v>
      </c>
      <c r="I50" s="16">
        <f t="shared" si="6"/>
        <v>265352</v>
      </c>
    </row>
    <row r="51" spans="2:9" ht="12.75">
      <c r="B51" s="13" t="s">
        <v>52</v>
      </c>
      <c r="C51" s="11"/>
      <c r="D51" s="15">
        <v>1500</v>
      </c>
      <c r="E51" s="16">
        <v>0</v>
      </c>
      <c r="F51" s="15">
        <f t="shared" si="10"/>
        <v>1500</v>
      </c>
      <c r="G51" s="16">
        <v>0</v>
      </c>
      <c r="H51" s="16">
        <v>0</v>
      </c>
      <c r="I51" s="16">
        <f t="shared" si="6"/>
        <v>1500</v>
      </c>
    </row>
    <row r="52" spans="2:9" ht="12.75">
      <c r="B52" s="13" t="s">
        <v>53</v>
      </c>
      <c r="C52" s="11"/>
      <c r="D52" s="15">
        <v>20500</v>
      </c>
      <c r="E52" s="16">
        <v>0</v>
      </c>
      <c r="F52" s="15">
        <f t="shared" si="10"/>
        <v>20500</v>
      </c>
      <c r="G52" s="16">
        <v>0</v>
      </c>
      <c r="H52" s="16">
        <v>0</v>
      </c>
      <c r="I52" s="16">
        <f t="shared" si="6"/>
        <v>20500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>
        <v>0</v>
      </c>
      <c r="E54" s="16">
        <v>50000</v>
      </c>
      <c r="F54" s="15">
        <f t="shared" si="10"/>
        <v>50000</v>
      </c>
      <c r="G54" s="16">
        <v>94540</v>
      </c>
      <c r="H54" s="16">
        <v>94540</v>
      </c>
      <c r="I54" s="16">
        <f t="shared" si="6"/>
        <v>-44540</v>
      </c>
    </row>
    <row r="55" spans="2:9" ht="12.75">
      <c r="B55" s="13" t="s">
        <v>56</v>
      </c>
      <c r="C55" s="11"/>
      <c r="D55" s="15">
        <v>163464.5</v>
      </c>
      <c r="E55" s="16">
        <v>0</v>
      </c>
      <c r="F55" s="15">
        <f t="shared" si="10"/>
        <v>163464.5</v>
      </c>
      <c r="G55" s="16">
        <v>7986.6</v>
      </c>
      <c r="H55" s="16">
        <v>7986.6</v>
      </c>
      <c r="I55" s="16">
        <f t="shared" si="6"/>
        <v>155477.9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6947750.26</v>
      </c>
      <c r="E59" s="15">
        <f>SUM(E60:E62)</f>
        <v>0</v>
      </c>
      <c r="F59" s="15">
        <f>SUM(F60:F62)</f>
        <v>6947750.26</v>
      </c>
      <c r="G59" s="15">
        <f>SUM(G60:G62)</f>
        <v>0</v>
      </c>
      <c r="H59" s="15">
        <f>SUM(H60:H62)</f>
        <v>0</v>
      </c>
      <c r="I59" s="16">
        <f t="shared" si="6"/>
        <v>6947750.26</v>
      </c>
    </row>
    <row r="60" spans="2:9" ht="12.75">
      <c r="B60" s="13" t="s">
        <v>61</v>
      </c>
      <c r="C60" s="11"/>
      <c r="D60" s="15">
        <v>6947750.26</v>
      </c>
      <c r="E60" s="16">
        <v>0</v>
      </c>
      <c r="F60" s="15">
        <f t="shared" si="10"/>
        <v>6947750.26</v>
      </c>
      <c r="G60" s="16">
        <v>0</v>
      </c>
      <c r="H60" s="16">
        <v>0</v>
      </c>
      <c r="I60" s="16">
        <f t="shared" si="6"/>
        <v>6947750.26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109752949</v>
      </c>
      <c r="E85" s="21">
        <f>E86+E104+E94+E114+E124+E134+E138+E147+E151</f>
        <v>983128.12</v>
      </c>
      <c r="F85" s="21">
        <f t="shared" si="12"/>
        <v>110736077.12</v>
      </c>
      <c r="G85" s="21">
        <f>G86+G104+G94+G114+G124+G134+G138+G147+G151</f>
        <v>9653155.97</v>
      </c>
      <c r="H85" s="21">
        <f>H86+H104+H94+H114+H124+H134+H138+H147+H151</f>
        <v>9653155.97</v>
      </c>
      <c r="I85" s="21">
        <f t="shared" si="12"/>
        <v>101082921.15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248915.7</v>
      </c>
      <c r="E94" s="15">
        <f>SUM(E95:E103)</f>
        <v>0</v>
      </c>
      <c r="F94" s="15">
        <f>SUM(F95:F103)</f>
        <v>248915.7</v>
      </c>
      <c r="G94" s="15">
        <f>SUM(G95:G103)</f>
        <v>0</v>
      </c>
      <c r="H94" s="15">
        <f>SUM(H95:H103)</f>
        <v>0</v>
      </c>
      <c r="I94" s="16">
        <f t="shared" si="13"/>
        <v>248915.7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>
        <v>248915.7</v>
      </c>
      <c r="E101" s="16">
        <v>0</v>
      </c>
      <c r="F101" s="15">
        <f t="shared" si="14"/>
        <v>248915.7</v>
      </c>
      <c r="G101" s="16">
        <v>0</v>
      </c>
      <c r="H101" s="16">
        <v>0</v>
      </c>
      <c r="I101" s="16">
        <f t="shared" si="13"/>
        <v>248915.7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7761122.350000001</v>
      </c>
      <c r="E104" s="15">
        <f>SUM(E105:E113)</f>
        <v>0</v>
      </c>
      <c r="F104" s="15">
        <f>SUM(F105:F113)</f>
        <v>7761122.350000001</v>
      </c>
      <c r="G104" s="15">
        <f>SUM(G105:G113)</f>
        <v>1380686.3599999999</v>
      </c>
      <c r="H104" s="15">
        <f>SUM(H105:H113)</f>
        <v>1380686.3599999999</v>
      </c>
      <c r="I104" s="16">
        <f t="shared" si="13"/>
        <v>6380435.99</v>
      </c>
    </row>
    <row r="105" spans="2:9" ht="12.75">
      <c r="B105" s="13" t="s">
        <v>31</v>
      </c>
      <c r="C105" s="11"/>
      <c r="D105" s="15">
        <v>6510557.82</v>
      </c>
      <c r="E105" s="16">
        <v>0</v>
      </c>
      <c r="F105" s="16">
        <f>D105+E105</f>
        <v>6510557.82</v>
      </c>
      <c r="G105" s="16">
        <v>1224950.17</v>
      </c>
      <c r="H105" s="16">
        <v>1224950.17</v>
      </c>
      <c r="I105" s="16">
        <f t="shared" si="13"/>
        <v>5285607.65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150635.53</v>
      </c>
      <c r="E109" s="16">
        <v>0</v>
      </c>
      <c r="F109" s="16">
        <f t="shared" si="15"/>
        <v>150635.53</v>
      </c>
      <c r="G109" s="16">
        <v>155736.19</v>
      </c>
      <c r="H109" s="16">
        <v>155736.19</v>
      </c>
      <c r="I109" s="16">
        <f t="shared" si="13"/>
        <v>-5100.6600000000035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1099929</v>
      </c>
      <c r="E113" s="16">
        <v>0</v>
      </c>
      <c r="F113" s="16">
        <f t="shared" si="15"/>
        <v>1099929</v>
      </c>
      <c r="G113" s="16">
        <v>0</v>
      </c>
      <c r="H113" s="16">
        <v>0</v>
      </c>
      <c r="I113" s="16">
        <f t="shared" si="13"/>
        <v>1099929</v>
      </c>
    </row>
    <row r="114" spans="2:9" ht="25.5" customHeight="1">
      <c r="B114" s="26" t="s">
        <v>40</v>
      </c>
      <c r="C114" s="27"/>
      <c r="D114" s="15">
        <f>SUM(D115:D123)</f>
        <v>2961626.6799999997</v>
      </c>
      <c r="E114" s="15">
        <f>SUM(E115:E123)</f>
        <v>0</v>
      </c>
      <c r="F114" s="15">
        <f>SUM(F115:F123)</f>
        <v>2961626.6799999997</v>
      </c>
      <c r="G114" s="15">
        <f>SUM(G115:G123)</f>
        <v>0</v>
      </c>
      <c r="H114" s="15">
        <f>SUM(H115:H123)</f>
        <v>0</v>
      </c>
      <c r="I114" s="16">
        <f t="shared" si="13"/>
        <v>2961626.6799999997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1643505.65</v>
      </c>
      <c r="E118" s="16">
        <v>0</v>
      </c>
      <c r="F118" s="16">
        <f t="shared" si="16"/>
        <v>1643505.65</v>
      </c>
      <c r="G118" s="16">
        <v>0</v>
      </c>
      <c r="H118" s="16">
        <v>0</v>
      </c>
      <c r="I118" s="16">
        <f t="shared" si="13"/>
        <v>1643505.65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>
        <v>1318121.03</v>
      </c>
      <c r="E120" s="16">
        <v>0</v>
      </c>
      <c r="F120" s="16">
        <f t="shared" si="16"/>
        <v>1318121.03</v>
      </c>
      <c r="G120" s="16">
        <v>0</v>
      </c>
      <c r="H120" s="16">
        <v>0</v>
      </c>
      <c r="I120" s="16">
        <f t="shared" si="13"/>
        <v>1318121.03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98781284.27</v>
      </c>
      <c r="E134" s="15">
        <f>SUM(E135:E137)</f>
        <v>983128.12</v>
      </c>
      <c r="F134" s="15">
        <f>SUM(F135:F137)</f>
        <v>99764412.39</v>
      </c>
      <c r="G134" s="15">
        <f>SUM(G135:G137)</f>
        <v>8272469.61</v>
      </c>
      <c r="H134" s="15">
        <f>SUM(H135:H137)</f>
        <v>8272469.61</v>
      </c>
      <c r="I134" s="16">
        <f t="shared" si="13"/>
        <v>91491942.78</v>
      </c>
    </row>
    <row r="135" spans="2:9" ht="12.75">
      <c r="B135" s="13" t="s">
        <v>61</v>
      </c>
      <c r="C135" s="11"/>
      <c r="D135" s="15">
        <v>98132122.02</v>
      </c>
      <c r="E135" s="16">
        <v>983128.12</v>
      </c>
      <c r="F135" s="16">
        <f>D135+E135</f>
        <v>99115250.14</v>
      </c>
      <c r="G135" s="16">
        <v>8272469.61</v>
      </c>
      <c r="H135" s="16">
        <v>8272469.61</v>
      </c>
      <c r="I135" s="16">
        <f t="shared" si="13"/>
        <v>90842780.53</v>
      </c>
    </row>
    <row r="136" spans="2:9" ht="12.75">
      <c r="B136" s="13" t="s">
        <v>62</v>
      </c>
      <c r="C136" s="11"/>
      <c r="D136" s="15">
        <v>649162.25</v>
      </c>
      <c r="E136" s="16">
        <v>0</v>
      </c>
      <c r="F136" s="16">
        <f>D136+E136</f>
        <v>649162.25</v>
      </c>
      <c r="G136" s="16">
        <v>0</v>
      </c>
      <c r="H136" s="16">
        <v>0</v>
      </c>
      <c r="I136" s="16">
        <f t="shared" si="13"/>
        <v>649162.25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186207008</v>
      </c>
      <c r="E160" s="14">
        <f t="shared" si="21"/>
        <v>983128.12</v>
      </c>
      <c r="F160" s="14">
        <f t="shared" si="21"/>
        <v>187190136.12</v>
      </c>
      <c r="G160" s="14">
        <f t="shared" si="21"/>
        <v>31640586.380000003</v>
      </c>
      <c r="H160" s="14">
        <f t="shared" si="21"/>
        <v>31640352.660000004</v>
      </c>
      <c r="I160" s="14">
        <f t="shared" si="21"/>
        <v>155549549.74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2022-05-20T20:04:06Z</dcterms:modified>
  <cp:category/>
  <cp:version/>
  <cp:contentType/>
  <cp:contentStatus/>
</cp:coreProperties>
</file>