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<sst xmlns="http://schemas.openxmlformats.org/spreadsheetml/2006/main" count="80" uniqueCount="48">
  <si>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</si>
  <si>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</si>
  <si>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</si>
  <si>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</si>
  <si>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</si>
  <si>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</si>
  <si>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</si>
  <si>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</si>
  <si>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</si>
  <si>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</si>
  <si>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</si>
  <si>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</si>
  <si>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</si>
  <si>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</si>
  <si>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</si>
  <si>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</si>
  <si>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</si>
  <si>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</si>
  <si>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</si>
  <si>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</si>
  <si>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</si>
  <si>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</si>
  <si>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</si>
  <si>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</si>
  <si>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</si>
  <si>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</si>
  <si>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</si>
  <si>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</si>
  <si>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</si>
  <si>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</si>
  <si>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</si>
  <si>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</si>
  <si>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</si>
  <si>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</si>
  <si>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</si>
  <si>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</si>
  <si>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</si>
  <si>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</si>
  <si>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</si>
  <si>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</si>
  <si>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</si>
  <si>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</si>
  <si>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</si>
  <si>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</si>
  <si>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</si>
  <si>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</si>
  <si>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PALMAR DE BRAVO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</si>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</sst>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88</xdr:row>
      <xdr:rowOff>9525</xdr:rowOff>
    </xdr:from>
    <xdr:to>
      <xdr:col>0</xdr:col>
      <xdr:colOff>2914650</xdr:colOff>
      <xdr:row>96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200025" y="14916150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3</xdr:col>
      <xdr:colOff>828675</xdr:colOff>
      <xdr:row>88</xdr:row>
      <xdr:rowOff>0</xdr:rowOff>
    </xdr:from>
    <xdr:to>
      <xdr:col>6</xdr:col>
      <xdr:colOff>704850</xdr:colOff>
      <xdr:row>96</xdr:row>
      <xdr:rowOff>9525</xdr:rowOff>
    </xdr:to>
    <xdr:sp>
      <xdr:nvSpPr>
        <xdr:cNvPr id="2" name="Rectángulo redondeado 2"/>
        <xdr:cNvSpPr>
          <a:spLocks/>
        </xdr:cNvSpPr>
      </xdr:nvSpPr>
      <xdr:spPr>
        <a:xfrm>
          <a:off x="5972175" y="14906625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0</xdr:col>
      <xdr:colOff>3095625</xdr:colOff>
      <xdr:row>88</xdr:row>
      <xdr:rowOff>38100</xdr:rowOff>
    </xdr:from>
    <xdr:to>
      <xdr:col>3</xdr:col>
      <xdr:colOff>666750</xdr:colOff>
      <xdr:row>96</xdr:row>
      <xdr:rowOff>47625</xdr:rowOff>
    </xdr:to>
    <xdr:sp>
      <xdr:nvSpPr>
        <xdr:cNvPr id="3" name="Rectángulo redondeado 3"/>
        <xdr:cNvSpPr>
          <a:spLocks/>
        </xdr:cNvSpPr>
      </xdr:nvSpPr>
      <xdr:spPr>
        <a:xfrm>
          <a:off x="3095625" y="14944725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="70" zoomScaleNormal="70" zoomScalePageLayoutView="0" workbookViewId="0" topLeftCell="A1">
      <pane ySplit="9" topLeftCell="A82" activePane="bottomLeft" state="frozen"/>
      <selection pane="topLeft" activeCell="A1" sqref="A1"/>
      <selection pane="bottomLeft" activeCell="A89" sqref="A8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76454059</v>
      </c>
      <c r="C11" s="4">
        <f t="shared" si="0"/>
        <v>0</v>
      </c>
      <c r="D11" s="4">
        <f t="shared" si="0"/>
        <v>76454059</v>
      </c>
      <c r="E11" s="4">
        <f t="shared" si="0"/>
        <v>21987430.41</v>
      </c>
      <c r="F11" s="4">
        <f t="shared" si="0"/>
        <v>21987196.689999998</v>
      </c>
      <c r="G11" s="4">
        <f t="shared" si="0"/>
        <v>54466628.589999996</v>
      </c>
    </row>
    <row r="12" spans="1:7" ht="12.75">
      <c r="A12" s="8" t="s">
        <v>12</v>
      </c>
      <c r="B12" s="4">
        <f>SUM(B13:B20)</f>
        <v>43090415.39</v>
      </c>
      <c r="C12" s="4">
        <f>SUM(C13:C20)</f>
        <v>-247000</v>
      </c>
      <c r="D12" s="4">
        <f>SUM(D13:D20)</f>
        <v>42843415.39</v>
      </c>
      <c r="E12" s="4">
        <f>SUM(E13:E20)</f>
        <v>14874655.78</v>
      </c>
      <c r="F12" s="4">
        <f>SUM(F13:F20)</f>
        <v>14874422.059999999</v>
      </c>
      <c r="G12" s="4">
        <f>D12-E12</f>
        <v>27968759.61</v>
      </c>
    </row>
    <row r="13" spans="1:7" ht="12.75">
      <c r="A13" s="11" t="s">
        <v>13</v>
      </c>
      <c r="B13" s="5">
        <v>1104848.12</v>
      </c>
      <c r="C13" s="5">
        <v>0</v>
      </c>
      <c r="D13" s="5">
        <f>B13+C13</f>
        <v>1104848.12</v>
      </c>
      <c r="E13" s="5">
        <v>490401.36</v>
      </c>
      <c r="F13" s="5">
        <v>490401.36</v>
      </c>
      <c r="G13" s="5">
        <f aca="true" t="shared" si="1" ref="G13:G20">D13-E13</f>
        <v>614446.7600000001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31577486.09</v>
      </c>
      <c r="C17" s="5">
        <v>-302200</v>
      </c>
      <c r="D17" s="5">
        <f t="shared" si="2"/>
        <v>31275286.09</v>
      </c>
      <c r="E17" s="5">
        <v>11327457.92</v>
      </c>
      <c r="F17" s="5">
        <v>11327224.2</v>
      </c>
      <c r="G17" s="5">
        <f t="shared" si="1"/>
        <v>19947828.17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10408081.18</v>
      </c>
      <c r="C19" s="5">
        <v>55200</v>
      </c>
      <c r="D19" s="5">
        <f t="shared" si="2"/>
        <v>10463281.18</v>
      </c>
      <c r="E19" s="5">
        <v>3056796.5</v>
      </c>
      <c r="F19" s="5">
        <v>3056796.5</v>
      </c>
      <c r="G19" s="5">
        <f t="shared" si="1"/>
        <v>7406484.68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33363643.61</v>
      </c>
      <c r="C22" s="4">
        <f>SUM(C23:C29)</f>
        <v>247000</v>
      </c>
      <c r="D22" s="4">
        <f>SUM(D23:D29)</f>
        <v>33610643.61</v>
      </c>
      <c r="E22" s="4">
        <f>SUM(E23:E29)</f>
        <v>7112774.630000001</v>
      </c>
      <c r="F22" s="4">
        <f>SUM(F23:F29)</f>
        <v>7112774.630000001</v>
      </c>
      <c r="G22" s="4">
        <f aca="true" t="shared" si="3" ref="G22:G29">D22-E22</f>
        <v>26497868.979999997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4198332.63</v>
      </c>
      <c r="C25" s="5">
        <v>140000</v>
      </c>
      <c r="D25" s="5">
        <f t="shared" si="4"/>
        <v>4338332.63</v>
      </c>
      <c r="E25" s="5">
        <v>1220615.03</v>
      </c>
      <c r="F25" s="5">
        <v>1220615.03</v>
      </c>
      <c r="G25" s="5">
        <f t="shared" si="3"/>
        <v>3117717.5999999996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4975880.34</v>
      </c>
      <c r="C27" s="5">
        <v>0</v>
      </c>
      <c r="D27" s="5">
        <f t="shared" si="4"/>
        <v>4975880.34</v>
      </c>
      <c r="E27" s="5">
        <v>2614133.89</v>
      </c>
      <c r="F27" s="5">
        <v>2614133.89</v>
      </c>
      <c r="G27" s="5">
        <f t="shared" si="3"/>
        <v>2361746.4499999997</v>
      </c>
    </row>
    <row r="28" spans="1:7" ht="12.75">
      <c r="A28" s="11" t="s">
        <v>27</v>
      </c>
      <c r="B28" s="5">
        <v>8676290.63</v>
      </c>
      <c r="C28" s="5">
        <v>0</v>
      </c>
      <c r="D28" s="5">
        <f t="shared" si="4"/>
        <v>8676290.63</v>
      </c>
      <c r="E28" s="5">
        <v>1459801.81</v>
      </c>
      <c r="F28" s="5">
        <v>1459801.81</v>
      </c>
      <c r="G28" s="5">
        <f t="shared" si="3"/>
        <v>7216488.82</v>
      </c>
    </row>
    <row r="29" spans="1:7" ht="12.75">
      <c r="A29" s="11" t="s">
        <v>28</v>
      </c>
      <c r="B29" s="5">
        <v>15513140.01</v>
      </c>
      <c r="C29" s="5">
        <v>107000</v>
      </c>
      <c r="D29" s="5">
        <f t="shared" si="4"/>
        <v>15620140.01</v>
      </c>
      <c r="E29" s="5">
        <v>1818223.9</v>
      </c>
      <c r="F29" s="5">
        <v>1818223.9</v>
      </c>
      <c r="G29" s="5">
        <f t="shared" si="3"/>
        <v>13801916.11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109752949</v>
      </c>
      <c r="C48" s="4">
        <f>C49+C59+C68+C79</f>
        <v>983128.12</v>
      </c>
      <c r="D48" s="4">
        <f>D49+D59+D68+D79</f>
        <v>110736077.12</v>
      </c>
      <c r="E48" s="4">
        <f>E49+E59+E68+E79</f>
        <v>9653155.969999999</v>
      </c>
      <c r="F48" s="4">
        <f>F49+F59+F68+F79</f>
        <v>9653155.969999999</v>
      </c>
      <c r="G48" s="4">
        <f aca="true" t="shared" si="7" ref="G48:G83">D48-E48</f>
        <v>101082921.15</v>
      </c>
    </row>
    <row r="49" spans="1:7" ht="12.75">
      <c r="A49" s="8" t="s">
        <v>12</v>
      </c>
      <c r="B49" s="4">
        <f>SUM(B50:B57)</f>
        <v>1892921.35</v>
      </c>
      <c r="C49" s="4">
        <f>SUM(C50:C57)</f>
        <v>0</v>
      </c>
      <c r="D49" s="4">
        <f>SUM(D50:D57)</f>
        <v>1892921.35</v>
      </c>
      <c r="E49" s="4">
        <f>SUM(E50:E57)</f>
        <v>0</v>
      </c>
      <c r="F49" s="4">
        <f>SUM(F50:F57)</f>
        <v>0</v>
      </c>
      <c r="G49" s="4">
        <f t="shared" si="7"/>
        <v>1892921.35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500</v>
      </c>
      <c r="C54" s="5">
        <v>0</v>
      </c>
      <c r="D54" s="5">
        <f t="shared" si="8"/>
        <v>500</v>
      </c>
      <c r="E54" s="5">
        <v>0</v>
      </c>
      <c r="F54" s="5">
        <v>0</v>
      </c>
      <c r="G54" s="5">
        <f t="shared" si="7"/>
        <v>500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1892421.35</v>
      </c>
      <c r="C56" s="5">
        <v>0</v>
      </c>
      <c r="D56" s="5">
        <f t="shared" si="8"/>
        <v>1892421.35</v>
      </c>
      <c r="E56" s="5">
        <v>0</v>
      </c>
      <c r="F56" s="5">
        <v>0</v>
      </c>
      <c r="G56" s="5">
        <f t="shared" si="7"/>
        <v>1892421.35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107860027.65</v>
      </c>
      <c r="C59" s="4">
        <f>SUM(C60:C66)</f>
        <v>983128.12</v>
      </c>
      <c r="D59" s="4">
        <f>SUM(D60:D66)</f>
        <v>108843155.77000001</v>
      </c>
      <c r="E59" s="4">
        <f>SUM(E60:E66)</f>
        <v>9653155.969999999</v>
      </c>
      <c r="F59" s="4">
        <f>SUM(F60:F66)</f>
        <v>9653155.969999999</v>
      </c>
      <c r="G59" s="4">
        <f t="shared" si="7"/>
        <v>99189999.80000001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11610061.98</v>
      </c>
      <c r="C64" s="5">
        <v>0</v>
      </c>
      <c r="D64" s="5">
        <f t="shared" si="9"/>
        <v>11610061.98</v>
      </c>
      <c r="E64" s="5">
        <v>2573554.45</v>
      </c>
      <c r="F64" s="5">
        <v>2573554.45</v>
      </c>
      <c r="G64" s="5">
        <f t="shared" si="7"/>
        <v>9036507.530000001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96249965.67</v>
      </c>
      <c r="C66" s="5">
        <v>983128.12</v>
      </c>
      <c r="D66" s="5">
        <f t="shared" si="9"/>
        <v>97233093.79</v>
      </c>
      <c r="E66" s="5">
        <v>7079601.52</v>
      </c>
      <c r="F66" s="5">
        <v>7079601.52</v>
      </c>
      <c r="G66" s="5">
        <f t="shared" si="7"/>
        <v>90153492.27000001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186207008</v>
      </c>
      <c r="C85" s="4">
        <f t="shared" si="11"/>
        <v>983128.12</v>
      </c>
      <c r="D85" s="4">
        <f t="shared" si="11"/>
        <v>187190136.12</v>
      </c>
      <c r="E85" s="4">
        <f t="shared" si="11"/>
        <v>31640586.38</v>
      </c>
      <c r="F85" s="4">
        <f t="shared" si="11"/>
        <v>31640352.659999996</v>
      </c>
      <c r="G85" s="4">
        <f t="shared" si="11"/>
        <v>155549549.74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2022-05-20T20:04:45Z</dcterms:modified>
  <cp:category/>
  <cp:version/>
  <cp:contentType/>
  <cp:contentStatus/>
</cp:coreProperties>
</file>